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 activeTab="1"/>
  </bookViews>
  <sheets>
    <sheet name="岗位工资+薪级工资+基础性绩效工资大于3500元的" sheetId="1" r:id="rId1"/>
    <sheet name="岗位工资+薪级工资+基础性绩效工资小于等于3500元的" sheetId="2" r:id="rId2"/>
  </sheets>
  <definedNames>
    <definedName name="_xlnm.Print_Area" localSheetId="1">'岗位工资+薪级工资+基础性绩效工资小于等于3500元的'!$A$1:$L$23</definedName>
  </definedNames>
  <calcPr calcId="125725"/>
</workbook>
</file>

<file path=xl/calcChain.xml><?xml version="1.0" encoding="utf-8"?>
<calcChain xmlns="http://schemas.openxmlformats.org/spreadsheetml/2006/main">
  <c r="J9" i="2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4"/>
  <c r="K4" s="1"/>
  <c r="J5"/>
  <c r="K5" s="1"/>
  <c r="J6"/>
  <c r="K6" s="1"/>
  <c r="J7"/>
  <c r="K7" s="1"/>
  <c r="J8"/>
  <c r="K8" s="1"/>
  <c r="J21"/>
  <c r="K21" s="1"/>
  <c r="J22"/>
  <c r="K22" s="1"/>
  <c r="J3"/>
  <c r="K3" s="1"/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J3"/>
  <c r="K3" s="1"/>
  <c r="L3" s="1"/>
  <c r="M3" s="1"/>
  <c r="J4"/>
  <c r="K4" s="1"/>
  <c r="L4" s="1"/>
  <c r="J5"/>
  <c r="K5" s="1"/>
  <c r="L5" s="1"/>
  <c r="J6"/>
  <c r="K6" s="1"/>
  <c r="L6" s="1"/>
  <c r="J22"/>
  <c r="K22" s="1"/>
  <c r="L22" s="1"/>
  <c r="J21"/>
  <c r="K21" s="1"/>
  <c r="L21" s="1"/>
  <c r="J20"/>
  <c r="K20" s="1"/>
  <c r="L20" s="1"/>
  <c r="J19"/>
  <c r="K19" s="1"/>
  <c r="L19" s="1"/>
  <c r="J18"/>
  <c r="K18" s="1"/>
  <c r="L18" s="1"/>
  <c r="J17"/>
  <c r="K17" s="1"/>
  <c r="L17" s="1"/>
  <c r="J16"/>
  <c r="K16" s="1"/>
  <c r="L16" s="1"/>
  <c r="J15"/>
  <c r="K15" s="1"/>
  <c r="L15" s="1"/>
  <c r="J14"/>
  <c r="K14" s="1"/>
  <c r="L14" s="1"/>
  <c r="J13"/>
  <c r="K13" s="1"/>
  <c r="L13" s="1"/>
  <c r="J12"/>
  <c r="K12" s="1"/>
  <c r="L12" s="1"/>
  <c r="J11"/>
  <c r="K11" s="1"/>
  <c r="L11" s="1"/>
  <c r="J10"/>
  <c r="K10" s="1"/>
  <c r="L10" s="1"/>
  <c r="J9"/>
  <c r="K9" s="1"/>
  <c r="L9" s="1"/>
  <c r="J8"/>
  <c r="K8" s="1"/>
  <c r="L8" s="1"/>
  <c r="J7"/>
  <c r="K7" s="1"/>
  <c r="L7" s="1"/>
</calcChain>
</file>

<file path=xl/sharedStrings.xml><?xml version="1.0" encoding="utf-8"?>
<sst xmlns="http://schemas.openxmlformats.org/spreadsheetml/2006/main" count="29" uniqueCount="17">
  <si>
    <t>薪级工资</t>
  </si>
  <si>
    <t>基础绩效</t>
  </si>
  <si>
    <t>失业保险</t>
  </si>
  <si>
    <t>医疗保险</t>
  </si>
  <si>
    <t>养老保险</t>
  </si>
  <si>
    <t>公积金</t>
  </si>
  <si>
    <t>序号</t>
    <phoneticPr fontId="3" type="noConversion"/>
  </si>
  <si>
    <t>姓名</t>
    <phoneticPr fontId="3" type="noConversion"/>
  </si>
  <si>
    <t>岗位工资</t>
    <phoneticPr fontId="3" type="noConversion"/>
  </si>
  <si>
    <t>合计扣税基数</t>
    <phoneticPr fontId="3" type="noConversion"/>
  </si>
  <si>
    <t>备注</t>
    <phoneticPr fontId="3" type="noConversion"/>
  </si>
  <si>
    <t>个人
所得税</t>
    <phoneticPr fontId="3" type="noConversion"/>
  </si>
  <si>
    <t>党费
缴纳基数</t>
    <phoneticPr fontId="3" type="noConversion"/>
  </si>
  <si>
    <t>当月
应交党费</t>
    <phoneticPr fontId="3" type="noConversion"/>
  </si>
  <si>
    <r>
      <t xml:space="preserve">在职教职工党费计算公式
</t>
    </r>
    <r>
      <rPr>
        <sz val="16"/>
        <color rgb="FFFF0000"/>
        <rFont val="仿宋_GB2312"/>
        <family val="3"/>
        <charset val="134"/>
      </rPr>
      <t>(适用于岗位工资+薪级工资+基础性绩效工资大于3500元的）</t>
    </r>
    <phoneticPr fontId="3" type="noConversion"/>
  </si>
  <si>
    <r>
      <t>在职教职工党费计算公式</t>
    </r>
    <r>
      <rPr>
        <sz val="16"/>
        <rFont val="仿宋_GB2312"/>
        <family val="3"/>
        <charset val="134"/>
      </rPr>
      <t xml:space="preserve">
</t>
    </r>
    <r>
      <rPr>
        <sz val="16"/>
        <color rgb="FFFF0000"/>
        <rFont val="仿宋_GB2312"/>
        <family val="3"/>
        <charset val="134"/>
      </rPr>
      <t>(适用于岗位工资+薪级工资+基础性绩效工资小于等于3500元的）</t>
    </r>
    <phoneticPr fontId="3" type="noConversion"/>
  </si>
  <si>
    <r>
      <rPr>
        <b/>
        <sz val="16"/>
        <color theme="1"/>
        <rFont val="仿宋_GB2312"/>
        <family val="3"/>
        <charset val="134"/>
      </rPr>
      <t>注：</t>
    </r>
    <r>
      <rPr>
        <sz val="16"/>
        <color theme="1"/>
        <rFont val="仿宋_GB2312"/>
        <family val="3"/>
        <charset val="134"/>
      </rPr>
      <t>根据工资单把岗位工资、薪级工资、基础绩效、失业保险、医疗保险、养老保险、公积金数据填上，党费交纳基数和当月应交党费就会自动算出数额。</t>
    </r>
    <r>
      <rPr>
        <b/>
        <i/>
        <sz val="16"/>
        <color rgb="FFFF0000"/>
        <rFont val="仿宋_GB2312"/>
        <family val="3"/>
        <charset val="134"/>
      </rPr>
      <t>请勿改动格式和公式。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</si>
</sst>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b/>
      <sz val="20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16"/>
      <name val="仿宋_GB2312"/>
      <family val="3"/>
      <charset val="134"/>
    </font>
    <font>
      <b/>
      <sz val="16"/>
      <color rgb="FF000000"/>
      <name val="仿宋_GB2312"/>
      <family val="3"/>
      <charset val="134"/>
    </font>
    <font>
      <sz val="16"/>
      <color rgb="FFFF0000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i/>
      <sz val="16"/>
      <color rgb="FFFF0000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常规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zoomScale="85" zoomScaleNormal="85" workbookViewId="0">
      <selection activeCell="O6" sqref="O6"/>
    </sheetView>
  </sheetViews>
  <sheetFormatPr defaultRowHeight="13.5"/>
  <cols>
    <col min="1" max="2" width="8.5" bestFit="1" customWidth="1"/>
    <col min="3" max="8" width="14" bestFit="1" customWidth="1"/>
    <col min="9" max="9" width="11.75" bestFit="1" customWidth="1"/>
    <col min="10" max="10" width="15.5" customWidth="1"/>
    <col min="11" max="11" width="11.75" bestFit="1" customWidth="1"/>
    <col min="12" max="13" width="15.25" bestFit="1" customWidth="1"/>
    <col min="14" max="14" width="8.5" bestFit="1" customWidth="1"/>
  </cols>
  <sheetData>
    <row r="1" spans="1:14" ht="86.25" customHeight="1">
      <c r="A1" s="27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7" customFormat="1" ht="46.5" customHeight="1">
      <c r="A2" s="15" t="s">
        <v>6</v>
      </c>
      <c r="B2" s="15" t="s">
        <v>7</v>
      </c>
      <c r="C2" s="16" t="s">
        <v>8</v>
      </c>
      <c r="D2" s="15" t="s">
        <v>0</v>
      </c>
      <c r="E2" s="15" t="s">
        <v>1</v>
      </c>
      <c r="F2" s="16" t="s">
        <v>2</v>
      </c>
      <c r="G2" s="16" t="s">
        <v>3</v>
      </c>
      <c r="H2" s="16" t="s">
        <v>4</v>
      </c>
      <c r="I2" s="16" t="s">
        <v>5</v>
      </c>
      <c r="J2" s="15" t="s">
        <v>9</v>
      </c>
      <c r="K2" s="15" t="s">
        <v>11</v>
      </c>
      <c r="L2" s="17" t="s">
        <v>12</v>
      </c>
      <c r="M2" s="15" t="s">
        <v>13</v>
      </c>
      <c r="N2" s="15" t="s">
        <v>10</v>
      </c>
    </row>
    <row r="3" spans="1:14" s="7" customFormat="1" ht="20.25">
      <c r="A3" s="1">
        <v>1</v>
      </c>
      <c r="B3" s="2"/>
      <c r="C3" s="3"/>
      <c r="D3" s="3"/>
      <c r="E3" s="3"/>
      <c r="F3" s="4"/>
      <c r="G3" s="4"/>
      <c r="H3" s="4"/>
      <c r="I3" s="4"/>
      <c r="J3" s="5">
        <f>C3+D3+E3-3500</f>
        <v>-3500</v>
      </c>
      <c r="K3" s="5">
        <f>IF(J3&lt;=1500,J3*0.03,IF(J3&lt;=4500,(J3-1500)*0.1+45,IF(J3&lt;=9000,(J3-4500)*0.2+345,IF(J3&lt;=35000,(J3-9000)*0.25+1245))))</f>
        <v>-105</v>
      </c>
      <c r="L3" s="5">
        <f t="shared" ref="L3:L16" si="0">C3+D3+E3-K3-F3-G3-H3-I3</f>
        <v>105</v>
      </c>
      <c r="M3" s="6">
        <f>IF(L3&lt;=3000,L3*0.005,IF(L3&lt;=5000,L3*0.01,IF(L3&lt;=10000,L3*0.015,IF(L3&lt;=1000000,L3*0.02))))</f>
        <v>0.52500000000000002</v>
      </c>
      <c r="N3" s="1"/>
    </row>
    <row r="4" spans="1:14" s="7" customFormat="1" ht="20.25">
      <c r="A4" s="8">
        <v>2</v>
      </c>
      <c r="B4" s="2"/>
      <c r="C4" s="3"/>
      <c r="D4" s="3"/>
      <c r="E4" s="3"/>
      <c r="F4" s="4"/>
      <c r="G4" s="4"/>
      <c r="H4" s="4"/>
      <c r="I4" s="4"/>
      <c r="J4" s="5">
        <f t="shared" ref="J4:J22" si="1">C4+D4+E4-3500</f>
        <v>-3500</v>
      </c>
      <c r="K4" s="5">
        <f t="shared" ref="K4:K22" si="2">IF(J4&lt;=1500,J4*0.03,IF(J4&lt;=4500,(J4-1500)*0.1+45,IF(J4&lt;=9000,(J4-4500)*0.2+345,IF(J4&lt;=35000,(J4-9000)*0.25+1245))))</f>
        <v>-105</v>
      </c>
      <c r="L4" s="5">
        <f t="shared" si="0"/>
        <v>105</v>
      </c>
      <c r="M4" s="6">
        <f t="shared" ref="M4:M22" si="3">IF(L4&lt;=3000,L4*0.005,IF(L4&lt;=5000,L4*0.01,IF(L4&lt;=10000,L4*0.015,IF(L4&lt;=1000000,L4*0.02))))</f>
        <v>0.52500000000000002</v>
      </c>
      <c r="N4" s="8"/>
    </row>
    <row r="5" spans="1:14" s="7" customFormat="1" ht="20.25">
      <c r="A5" s="1">
        <v>3</v>
      </c>
      <c r="B5" s="2"/>
      <c r="C5" s="3"/>
      <c r="D5" s="3"/>
      <c r="E5" s="3"/>
      <c r="F5" s="4"/>
      <c r="G5" s="4"/>
      <c r="H5" s="4"/>
      <c r="I5" s="4"/>
      <c r="J5" s="5">
        <f t="shared" si="1"/>
        <v>-3500</v>
      </c>
      <c r="K5" s="5">
        <f t="shared" si="2"/>
        <v>-105</v>
      </c>
      <c r="L5" s="5">
        <f t="shared" si="0"/>
        <v>105</v>
      </c>
      <c r="M5" s="6">
        <f t="shared" si="3"/>
        <v>0.52500000000000002</v>
      </c>
      <c r="N5" s="8"/>
    </row>
    <row r="6" spans="1:14" s="7" customFormat="1" ht="20.25">
      <c r="A6" s="8">
        <v>4</v>
      </c>
      <c r="B6" s="2"/>
      <c r="C6" s="3"/>
      <c r="D6" s="3"/>
      <c r="E6" s="3"/>
      <c r="F6" s="4"/>
      <c r="G6" s="4"/>
      <c r="H6" s="4"/>
      <c r="I6" s="4"/>
      <c r="J6" s="5">
        <f t="shared" si="1"/>
        <v>-3500</v>
      </c>
      <c r="K6" s="5">
        <f t="shared" si="2"/>
        <v>-105</v>
      </c>
      <c r="L6" s="5">
        <f t="shared" si="0"/>
        <v>105</v>
      </c>
      <c r="M6" s="6">
        <f t="shared" si="3"/>
        <v>0.52500000000000002</v>
      </c>
      <c r="N6" s="9"/>
    </row>
    <row r="7" spans="1:14" s="7" customFormat="1" ht="20.25">
      <c r="A7" s="1">
        <v>5</v>
      </c>
      <c r="B7" s="1"/>
      <c r="C7" s="3"/>
      <c r="D7" s="3"/>
      <c r="E7" s="3"/>
      <c r="F7" s="4"/>
      <c r="G7" s="4"/>
      <c r="H7" s="4"/>
      <c r="I7" s="4"/>
      <c r="J7" s="5">
        <f t="shared" si="1"/>
        <v>-3500</v>
      </c>
      <c r="K7" s="5">
        <f t="shared" si="2"/>
        <v>-105</v>
      </c>
      <c r="L7" s="5">
        <f t="shared" si="0"/>
        <v>105</v>
      </c>
      <c r="M7" s="6">
        <f t="shared" si="3"/>
        <v>0.52500000000000002</v>
      </c>
      <c r="N7" s="9"/>
    </row>
    <row r="8" spans="1:14" s="7" customFormat="1" ht="20.25">
      <c r="A8" s="8">
        <v>6</v>
      </c>
      <c r="B8" s="10"/>
      <c r="C8" s="3"/>
      <c r="D8" s="3"/>
      <c r="E8" s="3"/>
      <c r="F8" s="4"/>
      <c r="G8" s="4"/>
      <c r="H8" s="4"/>
      <c r="I8" s="4"/>
      <c r="J8" s="5">
        <f t="shared" si="1"/>
        <v>-3500</v>
      </c>
      <c r="K8" s="5">
        <f t="shared" si="2"/>
        <v>-105</v>
      </c>
      <c r="L8" s="5">
        <f t="shared" si="0"/>
        <v>105</v>
      </c>
      <c r="M8" s="6">
        <f t="shared" si="3"/>
        <v>0.52500000000000002</v>
      </c>
      <c r="N8" s="9"/>
    </row>
    <row r="9" spans="1:14" s="7" customFormat="1" ht="20.25">
      <c r="A9" s="1">
        <v>7</v>
      </c>
      <c r="B9" s="10"/>
      <c r="C9" s="11"/>
      <c r="D9" s="11"/>
      <c r="E9" s="11"/>
      <c r="F9" s="12"/>
      <c r="G9" s="12"/>
      <c r="H9" s="12"/>
      <c r="I9" s="12"/>
      <c r="J9" s="5">
        <f t="shared" si="1"/>
        <v>-3500</v>
      </c>
      <c r="K9" s="5">
        <f t="shared" si="2"/>
        <v>-105</v>
      </c>
      <c r="L9" s="5">
        <f t="shared" si="0"/>
        <v>105</v>
      </c>
      <c r="M9" s="6">
        <f t="shared" si="3"/>
        <v>0.52500000000000002</v>
      </c>
      <c r="N9" s="9"/>
    </row>
    <row r="10" spans="1:14" s="7" customFormat="1" ht="20.25">
      <c r="A10" s="8">
        <v>8</v>
      </c>
      <c r="B10" s="10"/>
      <c r="C10" s="13"/>
      <c r="D10" s="13"/>
      <c r="E10" s="13"/>
      <c r="F10" s="14"/>
      <c r="G10" s="14"/>
      <c r="H10" s="14"/>
      <c r="I10" s="14"/>
      <c r="J10" s="5">
        <f t="shared" si="1"/>
        <v>-3500</v>
      </c>
      <c r="K10" s="5">
        <f t="shared" si="2"/>
        <v>-105</v>
      </c>
      <c r="L10" s="5">
        <f t="shared" si="0"/>
        <v>105</v>
      </c>
      <c r="M10" s="6">
        <f t="shared" si="3"/>
        <v>0.52500000000000002</v>
      </c>
      <c r="N10" s="9"/>
    </row>
    <row r="11" spans="1:14" s="7" customFormat="1" ht="20.25">
      <c r="A11" s="1">
        <v>9</v>
      </c>
      <c r="B11" s="1"/>
      <c r="C11" s="11"/>
      <c r="D11" s="11"/>
      <c r="E11" s="11"/>
      <c r="F11" s="12"/>
      <c r="G11" s="12"/>
      <c r="H11" s="12"/>
      <c r="I11" s="12"/>
      <c r="J11" s="5">
        <f t="shared" si="1"/>
        <v>-3500</v>
      </c>
      <c r="K11" s="5">
        <f t="shared" si="2"/>
        <v>-105</v>
      </c>
      <c r="L11" s="5">
        <f t="shared" si="0"/>
        <v>105</v>
      </c>
      <c r="M11" s="6">
        <f t="shared" si="3"/>
        <v>0.52500000000000002</v>
      </c>
      <c r="N11" s="9"/>
    </row>
    <row r="12" spans="1:14" s="7" customFormat="1" ht="20.25">
      <c r="A12" s="8">
        <v>10</v>
      </c>
      <c r="B12" s="10"/>
      <c r="C12" s="3"/>
      <c r="D12" s="3"/>
      <c r="E12" s="3"/>
      <c r="F12" s="4"/>
      <c r="G12" s="4"/>
      <c r="H12" s="4"/>
      <c r="I12" s="4"/>
      <c r="J12" s="5">
        <f t="shared" si="1"/>
        <v>-3500</v>
      </c>
      <c r="K12" s="5">
        <f t="shared" si="2"/>
        <v>-105</v>
      </c>
      <c r="L12" s="5">
        <f t="shared" si="0"/>
        <v>105</v>
      </c>
      <c r="M12" s="6">
        <f t="shared" si="3"/>
        <v>0.52500000000000002</v>
      </c>
      <c r="N12" s="9"/>
    </row>
    <row r="13" spans="1:14" s="7" customFormat="1" ht="20.25">
      <c r="A13" s="1">
        <v>11</v>
      </c>
      <c r="B13" s="10"/>
      <c r="C13" s="11"/>
      <c r="D13" s="11"/>
      <c r="E13" s="11"/>
      <c r="F13" s="12"/>
      <c r="G13" s="12"/>
      <c r="H13" s="12"/>
      <c r="I13" s="12"/>
      <c r="J13" s="5">
        <f t="shared" si="1"/>
        <v>-3500</v>
      </c>
      <c r="K13" s="5">
        <f t="shared" si="2"/>
        <v>-105</v>
      </c>
      <c r="L13" s="5">
        <f t="shared" si="0"/>
        <v>105</v>
      </c>
      <c r="M13" s="6">
        <f t="shared" si="3"/>
        <v>0.52500000000000002</v>
      </c>
      <c r="N13" s="9"/>
    </row>
    <row r="14" spans="1:14" s="7" customFormat="1" ht="20.25">
      <c r="A14" s="8">
        <v>12</v>
      </c>
      <c r="B14" s="10"/>
      <c r="C14" s="13"/>
      <c r="D14" s="13"/>
      <c r="E14" s="13"/>
      <c r="F14" s="14"/>
      <c r="G14" s="14"/>
      <c r="H14" s="14"/>
      <c r="I14" s="14"/>
      <c r="J14" s="5">
        <f t="shared" si="1"/>
        <v>-3500</v>
      </c>
      <c r="K14" s="5">
        <f t="shared" si="2"/>
        <v>-105</v>
      </c>
      <c r="L14" s="5">
        <f t="shared" si="0"/>
        <v>105</v>
      </c>
      <c r="M14" s="6">
        <f t="shared" si="3"/>
        <v>0.52500000000000002</v>
      </c>
      <c r="N14" s="9"/>
    </row>
    <row r="15" spans="1:14" s="7" customFormat="1" ht="20.25">
      <c r="A15" s="1">
        <v>13</v>
      </c>
      <c r="B15" s="1"/>
      <c r="C15" s="11"/>
      <c r="D15" s="11"/>
      <c r="E15" s="11"/>
      <c r="F15" s="12"/>
      <c r="G15" s="12"/>
      <c r="H15" s="12"/>
      <c r="I15" s="12"/>
      <c r="J15" s="5">
        <f t="shared" si="1"/>
        <v>-3500</v>
      </c>
      <c r="K15" s="5">
        <f t="shared" si="2"/>
        <v>-105</v>
      </c>
      <c r="L15" s="5">
        <f t="shared" si="0"/>
        <v>105</v>
      </c>
      <c r="M15" s="6">
        <f t="shared" si="3"/>
        <v>0.52500000000000002</v>
      </c>
      <c r="N15" s="9"/>
    </row>
    <row r="16" spans="1:14" s="7" customFormat="1" ht="20.25">
      <c r="A16" s="8">
        <v>14</v>
      </c>
      <c r="B16" s="10"/>
      <c r="C16" s="3"/>
      <c r="D16" s="3"/>
      <c r="E16" s="3"/>
      <c r="F16" s="4"/>
      <c r="G16" s="4"/>
      <c r="H16" s="4"/>
      <c r="I16" s="4"/>
      <c r="J16" s="5">
        <f t="shared" si="1"/>
        <v>-3500</v>
      </c>
      <c r="K16" s="5">
        <f t="shared" si="2"/>
        <v>-105</v>
      </c>
      <c r="L16" s="5">
        <f t="shared" si="0"/>
        <v>105</v>
      </c>
      <c r="M16" s="6">
        <f t="shared" si="3"/>
        <v>0.52500000000000002</v>
      </c>
      <c r="N16" s="9"/>
    </row>
    <row r="17" spans="1:14" s="7" customFormat="1" ht="20.25">
      <c r="A17" s="1">
        <v>15</v>
      </c>
      <c r="B17" s="10"/>
      <c r="C17" s="3"/>
      <c r="D17" s="3"/>
      <c r="E17" s="3"/>
      <c r="F17" s="4"/>
      <c r="G17" s="4"/>
      <c r="H17" s="4"/>
      <c r="I17" s="4"/>
      <c r="J17" s="5">
        <f t="shared" si="1"/>
        <v>-3500</v>
      </c>
      <c r="K17" s="5">
        <f t="shared" si="2"/>
        <v>-105</v>
      </c>
      <c r="L17" s="5">
        <f t="shared" ref="L17:L22" si="4">C17+D17+E17-K17-F17-G17-H17-I17</f>
        <v>105</v>
      </c>
      <c r="M17" s="6">
        <f t="shared" si="3"/>
        <v>0.52500000000000002</v>
      </c>
      <c r="N17" s="9"/>
    </row>
    <row r="18" spans="1:14" s="7" customFormat="1" ht="20.25">
      <c r="A18" s="8">
        <v>16</v>
      </c>
      <c r="B18" s="10"/>
      <c r="C18" s="3"/>
      <c r="D18" s="3"/>
      <c r="E18" s="3"/>
      <c r="F18" s="4"/>
      <c r="G18" s="4"/>
      <c r="H18" s="4"/>
      <c r="I18" s="4"/>
      <c r="J18" s="5">
        <f t="shared" si="1"/>
        <v>-3500</v>
      </c>
      <c r="K18" s="5">
        <f t="shared" si="2"/>
        <v>-105</v>
      </c>
      <c r="L18" s="5">
        <f t="shared" si="4"/>
        <v>105</v>
      </c>
      <c r="M18" s="6">
        <f t="shared" si="3"/>
        <v>0.52500000000000002</v>
      </c>
      <c r="N18" s="9"/>
    </row>
    <row r="19" spans="1:14" s="7" customFormat="1" ht="20.25">
      <c r="A19" s="1">
        <v>17</v>
      </c>
      <c r="B19" s="10"/>
      <c r="C19" s="3"/>
      <c r="D19" s="3"/>
      <c r="E19" s="3"/>
      <c r="F19" s="4"/>
      <c r="G19" s="4"/>
      <c r="H19" s="4"/>
      <c r="I19" s="4"/>
      <c r="J19" s="5">
        <f t="shared" si="1"/>
        <v>-3500</v>
      </c>
      <c r="K19" s="5">
        <f t="shared" si="2"/>
        <v>-105</v>
      </c>
      <c r="L19" s="5">
        <f t="shared" si="4"/>
        <v>105</v>
      </c>
      <c r="M19" s="6">
        <f t="shared" si="3"/>
        <v>0.52500000000000002</v>
      </c>
      <c r="N19" s="9"/>
    </row>
    <row r="20" spans="1:14" s="7" customFormat="1" ht="20.25">
      <c r="A20" s="8">
        <v>18</v>
      </c>
      <c r="B20" s="10"/>
      <c r="C20" s="3"/>
      <c r="D20" s="3"/>
      <c r="E20" s="3"/>
      <c r="F20" s="4"/>
      <c r="G20" s="4"/>
      <c r="H20" s="4"/>
      <c r="I20" s="4"/>
      <c r="J20" s="5">
        <f t="shared" si="1"/>
        <v>-3500</v>
      </c>
      <c r="K20" s="5">
        <f t="shared" si="2"/>
        <v>-105</v>
      </c>
      <c r="L20" s="5">
        <f t="shared" si="4"/>
        <v>105</v>
      </c>
      <c r="M20" s="6">
        <f t="shared" si="3"/>
        <v>0.52500000000000002</v>
      </c>
      <c r="N20" s="9"/>
    </row>
    <row r="21" spans="1:14" s="7" customFormat="1" ht="20.25">
      <c r="A21" s="1">
        <v>19</v>
      </c>
      <c r="B21" s="10"/>
      <c r="C21" s="3"/>
      <c r="D21" s="3"/>
      <c r="E21" s="3"/>
      <c r="F21" s="4"/>
      <c r="G21" s="4"/>
      <c r="H21" s="4"/>
      <c r="I21" s="4"/>
      <c r="J21" s="5">
        <f t="shared" si="1"/>
        <v>-3500</v>
      </c>
      <c r="K21" s="5">
        <f t="shared" si="2"/>
        <v>-105</v>
      </c>
      <c r="L21" s="5">
        <f t="shared" si="4"/>
        <v>105</v>
      </c>
      <c r="M21" s="6">
        <f t="shared" si="3"/>
        <v>0.52500000000000002</v>
      </c>
      <c r="N21" s="9"/>
    </row>
    <row r="22" spans="1:14" s="7" customFormat="1" ht="20.25">
      <c r="A22" s="8">
        <v>20</v>
      </c>
      <c r="B22" s="10"/>
      <c r="C22" s="3"/>
      <c r="D22" s="3"/>
      <c r="E22" s="3"/>
      <c r="F22" s="4"/>
      <c r="G22" s="4"/>
      <c r="H22" s="4"/>
      <c r="I22" s="4"/>
      <c r="J22" s="5">
        <f t="shared" si="1"/>
        <v>-3500</v>
      </c>
      <c r="K22" s="5">
        <f t="shared" si="2"/>
        <v>-105</v>
      </c>
      <c r="L22" s="5">
        <f t="shared" si="4"/>
        <v>105</v>
      </c>
      <c r="M22" s="6">
        <f t="shared" si="3"/>
        <v>0.52500000000000002</v>
      </c>
      <c r="N22" s="9"/>
    </row>
  </sheetData>
  <mergeCells count="1">
    <mergeCell ref="A1:N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Normal="100" workbookViewId="0">
      <selection activeCell="D26" sqref="D26"/>
    </sheetView>
  </sheetViews>
  <sheetFormatPr defaultRowHeight="13.5"/>
  <cols>
    <col min="1" max="1" width="7.5" bestFit="1" customWidth="1"/>
    <col min="2" max="2" width="11.125" customWidth="1"/>
    <col min="3" max="4" width="13.625" bestFit="1" customWidth="1"/>
    <col min="5" max="5" width="14.625" customWidth="1"/>
    <col min="6" max="8" width="13.625" bestFit="1" customWidth="1"/>
    <col min="9" max="9" width="10.375" bestFit="1" customWidth="1"/>
    <col min="10" max="10" width="12.875" customWidth="1"/>
    <col min="11" max="11" width="12.75" customWidth="1"/>
  </cols>
  <sheetData>
    <row r="1" spans="1:12" ht="69" customHeight="1">
      <c r="A1" s="27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40.5">
      <c r="A2" s="15" t="s">
        <v>6</v>
      </c>
      <c r="B2" s="15" t="s">
        <v>7</v>
      </c>
      <c r="C2" s="16" t="s">
        <v>8</v>
      </c>
      <c r="D2" s="15" t="s">
        <v>0</v>
      </c>
      <c r="E2" s="15" t="s">
        <v>1</v>
      </c>
      <c r="F2" s="16" t="s">
        <v>2</v>
      </c>
      <c r="G2" s="16" t="s">
        <v>3</v>
      </c>
      <c r="H2" s="16" t="s">
        <v>4</v>
      </c>
      <c r="I2" s="16" t="s">
        <v>5</v>
      </c>
      <c r="J2" s="17" t="s">
        <v>12</v>
      </c>
      <c r="K2" s="15" t="s">
        <v>13</v>
      </c>
      <c r="L2" s="15" t="s">
        <v>10</v>
      </c>
    </row>
    <row r="3" spans="1:12" ht="20.100000000000001" customHeight="1">
      <c r="A3" s="1">
        <v>1</v>
      </c>
      <c r="B3" s="2"/>
      <c r="C3" s="3"/>
      <c r="D3" s="3"/>
      <c r="E3" s="3"/>
      <c r="F3" s="4"/>
      <c r="G3" s="4"/>
      <c r="H3" s="4"/>
      <c r="I3" s="4"/>
      <c r="J3" s="18">
        <f>C3+D3+E3-F3-G3-H3-I3</f>
        <v>0</v>
      </c>
      <c r="K3" s="6">
        <f>IF(J3&lt;=3000,J3*0.005,IF(J3&lt;=5000,J3*0.01))</f>
        <v>0</v>
      </c>
      <c r="L3" s="1"/>
    </row>
    <row r="4" spans="1:12" ht="20.100000000000001" customHeight="1">
      <c r="A4" s="8">
        <v>2</v>
      </c>
      <c r="B4" s="2"/>
      <c r="C4" s="3"/>
      <c r="D4" s="3"/>
      <c r="E4" s="3"/>
      <c r="F4" s="4"/>
      <c r="G4" s="4"/>
      <c r="H4" s="4"/>
      <c r="I4" s="4"/>
      <c r="J4" s="18">
        <f t="shared" ref="J4:J22" si="0">C4+D4+E4-F4-G4-H4-I4</f>
        <v>0</v>
      </c>
      <c r="K4" s="6">
        <f t="shared" ref="K4:K22" si="1">IF(J4&lt;=3000,J4*0.005,IF(J4&lt;=5000,J4*0.01))</f>
        <v>0</v>
      </c>
      <c r="L4" s="8"/>
    </row>
    <row r="5" spans="1:12" ht="20.100000000000001" customHeight="1">
      <c r="A5" s="20">
        <v>3</v>
      </c>
      <c r="B5" s="2"/>
      <c r="C5" s="3"/>
      <c r="D5" s="3"/>
      <c r="E5" s="3"/>
      <c r="F5" s="4"/>
      <c r="G5" s="4"/>
      <c r="H5" s="4"/>
      <c r="I5" s="4"/>
      <c r="J5" s="18">
        <f t="shared" si="0"/>
        <v>0</v>
      </c>
      <c r="K5" s="6">
        <f t="shared" si="1"/>
        <v>0</v>
      </c>
      <c r="L5" s="8"/>
    </row>
    <row r="6" spans="1:12" ht="20.100000000000001" customHeight="1">
      <c r="A6" s="24">
        <v>4</v>
      </c>
      <c r="B6" s="2"/>
      <c r="C6" s="3"/>
      <c r="D6" s="3"/>
      <c r="E6" s="3"/>
      <c r="F6" s="4"/>
      <c r="G6" s="4"/>
      <c r="H6" s="4"/>
      <c r="I6" s="4"/>
      <c r="J6" s="18">
        <f t="shared" si="0"/>
        <v>0</v>
      </c>
      <c r="K6" s="6">
        <f t="shared" si="1"/>
        <v>0</v>
      </c>
      <c r="L6" s="9"/>
    </row>
    <row r="7" spans="1:12" ht="20.100000000000001" customHeight="1">
      <c r="A7" s="20">
        <v>5</v>
      </c>
      <c r="B7" s="1"/>
      <c r="C7" s="3"/>
      <c r="D7" s="3"/>
      <c r="E7" s="3"/>
      <c r="F7" s="4"/>
      <c r="G7" s="4"/>
      <c r="H7" s="4"/>
      <c r="I7" s="4"/>
      <c r="J7" s="18">
        <f t="shared" si="0"/>
        <v>0</v>
      </c>
      <c r="K7" s="6">
        <f t="shared" si="1"/>
        <v>0</v>
      </c>
      <c r="L7" s="9"/>
    </row>
    <row r="8" spans="1:12" ht="20.100000000000001" customHeight="1">
      <c r="A8" s="24">
        <v>6</v>
      </c>
      <c r="B8" s="10"/>
      <c r="C8" s="3"/>
      <c r="D8" s="3"/>
      <c r="E8" s="3"/>
      <c r="F8" s="4"/>
      <c r="G8" s="4"/>
      <c r="H8" s="4"/>
      <c r="I8" s="4"/>
      <c r="J8" s="18">
        <f t="shared" si="0"/>
        <v>0</v>
      </c>
      <c r="K8" s="6">
        <f t="shared" si="1"/>
        <v>0</v>
      </c>
      <c r="L8" s="9"/>
    </row>
    <row r="9" spans="1:12" s="19" customFormat="1" ht="20.100000000000001" customHeight="1">
      <c r="A9" s="20">
        <v>7</v>
      </c>
      <c r="B9" s="26"/>
      <c r="C9" s="21"/>
      <c r="D9" s="21"/>
      <c r="E9" s="21"/>
      <c r="F9" s="22"/>
      <c r="G9" s="22"/>
      <c r="H9" s="22"/>
      <c r="I9" s="22"/>
      <c r="J9" s="18">
        <f t="shared" ref="J9:J20" si="2">C9+D9+E9-F9-G9-H9-I9</f>
        <v>0</v>
      </c>
      <c r="K9" s="23">
        <f t="shared" ref="K9:K20" si="3">IF(J9&lt;=3000,J9*0.005,IF(J9&lt;=5000,J9*0.01))</f>
        <v>0</v>
      </c>
      <c r="L9" s="25"/>
    </row>
    <row r="10" spans="1:12" s="19" customFormat="1" ht="20.100000000000001" customHeight="1">
      <c r="A10" s="24">
        <v>8</v>
      </c>
      <c r="B10" s="26"/>
      <c r="C10" s="21"/>
      <c r="D10" s="21"/>
      <c r="E10" s="21"/>
      <c r="F10" s="22"/>
      <c r="G10" s="22"/>
      <c r="H10" s="22"/>
      <c r="I10" s="22"/>
      <c r="J10" s="18">
        <f t="shared" si="2"/>
        <v>0</v>
      </c>
      <c r="K10" s="23">
        <f t="shared" si="3"/>
        <v>0</v>
      </c>
      <c r="L10" s="25"/>
    </row>
    <row r="11" spans="1:12" s="19" customFormat="1" ht="20.100000000000001" customHeight="1">
      <c r="A11" s="20">
        <v>9</v>
      </c>
      <c r="B11" s="26"/>
      <c r="C11" s="21"/>
      <c r="D11" s="21"/>
      <c r="E11" s="21"/>
      <c r="F11" s="22"/>
      <c r="G11" s="22"/>
      <c r="H11" s="22"/>
      <c r="I11" s="22"/>
      <c r="J11" s="18">
        <f t="shared" si="2"/>
        <v>0</v>
      </c>
      <c r="K11" s="23">
        <f t="shared" si="3"/>
        <v>0</v>
      </c>
      <c r="L11" s="25"/>
    </row>
    <row r="12" spans="1:12" s="19" customFormat="1" ht="20.100000000000001" customHeight="1">
      <c r="A12" s="24">
        <v>10</v>
      </c>
      <c r="B12" s="26"/>
      <c r="C12" s="21"/>
      <c r="D12" s="21"/>
      <c r="E12" s="21"/>
      <c r="F12" s="22"/>
      <c r="G12" s="22"/>
      <c r="H12" s="22"/>
      <c r="I12" s="22"/>
      <c r="J12" s="18">
        <f t="shared" si="2"/>
        <v>0</v>
      </c>
      <c r="K12" s="23">
        <f t="shared" si="3"/>
        <v>0</v>
      </c>
      <c r="L12" s="25"/>
    </row>
    <row r="13" spans="1:12" s="19" customFormat="1" ht="20.100000000000001" customHeight="1">
      <c r="A13" s="20">
        <v>11</v>
      </c>
      <c r="B13" s="26"/>
      <c r="C13" s="21"/>
      <c r="D13" s="21"/>
      <c r="E13" s="21"/>
      <c r="F13" s="22"/>
      <c r="G13" s="22"/>
      <c r="H13" s="22"/>
      <c r="I13" s="22"/>
      <c r="J13" s="18">
        <f t="shared" si="2"/>
        <v>0</v>
      </c>
      <c r="K13" s="23">
        <f t="shared" si="3"/>
        <v>0</v>
      </c>
      <c r="L13" s="25"/>
    </row>
    <row r="14" spans="1:12" s="19" customFormat="1" ht="20.100000000000001" customHeight="1">
      <c r="A14" s="24">
        <v>12</v>
      </c>
      <c r="B14" s="26"/>
      <c r="C14" s="21"/>
      <c r="D14" s="21"/>
      <c r="E14" s="21"/>
      <c r="F14" s="22"/>
      <c r="G14" s="22"/>
      <c r="H14" s="22"/>
      <c r="I14" s="22"/>
      <c r="J14" s="18">
        <f t="shared" si="2"/>
        <v>0</v>
      </c>
      <c r="K14" s="23">
        <f t="shared" si="3"/>
        <v>0</v>
      </c>
      <c r="L14" s="25"/>
    </row>
    <row r="15" spans="1:12" s="19" customFormat="1" ht="20.100000000000001" customHeight="1">
      <c r="A15" s="20">
        <v>13</v>
      </c>
      <c r="B15" s="26"/>
      <c r="C15" s="21"/>
      <c r="D15" s="21"/>
      <c r="E15" s="21"/>
      <c r="F15" s="22"/>
      <c r="G15" s="22"/>
      <c r="H15" s="22"/>
      <c r="I15" s="22"/>
      <c r="J15" s="18">
        <f t="shared" si="2"/>
        <v>0</v>
      </c>
      <c r="K15" s="23">
        <f t="shared" si="3"/>
        <v>0</v>
      </c>
      <c r="L15" s="25"/>
    </row>
    <row r="16" spans="1:12" s="19" customFormat="1" ht="20.100000000000001" customHeight="1">
      <c r="A16" s="24">
        <v>14</v>
      </c>
      <c r="B16" s="26"/>
      <c r="C16" s="21"/>
      <c r="D16" s="21"/>
      <c r="E16" s="21"/>
      <c r="F16" s="22"/>
      <c r="G16" s="22"/>
      <c r="H16" s="22"/>
      <c r="I16" s="22"/>
      <c r="J16" s="18">
        <f t="shared" si="2"/>
        <v>0</v>
      </c>
      <c r="K16" s="23">
        <f t="shared" si="3"/>
        <v>0</v>
      </c>
      <c r="L16" s="25"/>
    </row>
    <row r="17" spans="1:12" s="19" customFormat="1" ht="20.100000000000001" customHeight="1">
      <c r="A17" s="20">
        <v>15</v>
      </c>
      <c r="B17" s="26"/>
      <c r="C17" s="21"/>
      <c r="D17" s="21"/>
      <c r="E17" s="21"/>
      <c r="F17" s="22"/>
      <c r="G17" s="22"/>
      <c r="H17" s="22"/>
      <c r="I17" s="22"/>
      <c r="J17" s="18">
        <f t="shared" si="2"/>
        <v>0</v>
      </c>
      <c r="K17" s="23">
        <f t="shared" si="3"/>
        <v>0</v>
      </c>
      <c r="L17" s="25"/>
    </row>
    <row r="18" spans="1:12" s="19" customFormat="1" ht="20.100000000000001" customHeight="1">
      <c r="A18" s="24">
        <v>16</v>
      </c>
      <c r="B18" s="26"/>
      <c r="C18" s="21"/>
      <c r="D18" s="21"/>
      <c r="E18" s="21"/>
      <c r="F18" s="22"/>
      <c r="G18" s="22"/>
      <c r="H18" s="22"/>
      <c r="I18" s="22"/>
      <c r="J18" s="18">
        <f t="shared" si="2"/>
        <v>0</v>
      </c>
      <c r="K18" s="23">
        <f t="shared" si="3"/>
        <v>0</v>
      </c>
      <c r="L18" s="25"/>
    </row>
    <row r="19" spans="1:12" s="19" customFormat="1" ht="20.100000000000001" customHeight="1">
      <c r="A19" s="20">
        <v>17</v>
      </c>
      <c r="B19" s="26"/>
      <c r="C19" s="21"/>
      <c r="D19" s="21"/>
      <c r="E19" s="21"/>
      <c r="F19" s="22"/>
      <c r="G19" s="22"/>
      <c r="H19" s="22"/>
      <c r="I19" s="22"/>
      <c r="J19" s="18">
        <f t="shared" si="2"/>
        <v>0</v>
      </c>
      <c r="K19" s="23">
        <f t="shared" si="3"/>
        <v>0</v>
      </c>
      <c r="L19" s="25"/>
    </row>
    <row r="20" spans="1:12" s="19" customFormat="1" ht="20.100000000000001" customHeight="1">
      <c r="A20" s="24">
        <v>18</v>
      </c>
      <c r="B20" s="26"/>
      <c r="C20" s="21"/>
      <c r="D20" s="21"/>
      <c r="E20" s="21"/>
      <c r="F20" s="22"/>
      <c r="G20" s="22"/>
      <c r="H20" s="22"/>
      <c r="I20" s="22"/>
      <c r="J20" s="18">
        <f t="shared" si="2"/>
        <v>0</v>
      </c>
      <c r="K20" s="23">
        <f t="shared" si="3"/>
        <v>0</v>
      </c>
      <c r="L20" s="25"/>
    </row>
    <row r="21" spans="1:12" ht="20.100000000000001" customHeight="1">
      <c r="A21" s="20">
        <v>19</v>
      </c>
      <c r="B21" s="10"/>
      <c r="C21" s="11"/>
      <c r="D21" s="11"/>
      <c r="E21" s="11"/>
      <c r="F21" s="12"/>
      <c r="G21" s="12"/>
      <c r="H21" s="12"/>
      <c r="I21" s="12"/>
      <c r="J21" s="18">
        <f t="shared" si="0"/>
        <v>0</v>
      </c>
      <c r="K21" s="6">
        <f t="shared" si="1"/>
        <v>0</v>
      </c>
      <c r="L21" s="9"/>
    </row>
    <row r="22" spans="1:12" ht="20.100000000000001" customHeight="1">
      <c r="A22" s="24">
        <v>20</v>
      </c>
      <c r="B22" s="10"/>
      <c r="C22" s="13"/>
      <c r="D22" s="13"/>
      <c r="E22" s="13"/>
      <c r="F22" s="14"/>
      <c r="G22" s="14"/>
      <c r="H22" s="14"/>
      <c r="I22" s="14"/>
      <c r="J22" s="18">
        <f t="shared" si="0"/>
        <v>0</v>
      </c>
      <c r="K22" s="6">
        <f t="shared" si="1"/>
        <v>0</v>
      </c>
      <c r="L22" s="9"/>
    </row>
    <row r="23" spans="1:12" ht="42" customHeight="1">
      <c r="A23" s="29" t="s">
        <v>16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45" customHeight="1"/>
    <row r="25" spans="1:12" ht="45" customHeight="1"/>
    <row r="26" spans="1:12" ht="45" customHeight="1"/>
    <row r="27" spans="1:12" ht="45" customHeight="1"/>
    <row r="28" spans="1:12" ht="45" customHeight="1"/>
    <row r="29" spans="1:12" ht="45" customHeight="1"/>
    <row r="30" spans="1:12" ht="45" customHeight="1"/>
    <row r="31" spans="1:12" ht="45" customHeight="1"/>
    <row r="32" spans="1:12" ht="45" customHeight="1"/>
  </sheetData>
  <mergeCells count="2">
    <mergeCell ref="A1:L1"/>
    <mergeCell ref="A23:L23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岗位工资+薪级工资+基础性绩效工资大于3500元的</vt:lpstr>
      <vt:lpstr>岗位工资+薪级工资+基础性绩效工资小于等于3500元的</vt:lpstr>
      <vt:lpstr>'岗位工资+薪级工资+基础性绩效工资小于等于3500元的'!Print_Area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2016-11-28T09:39:26Z</cp:lastPrinted>
  <dcterms:created xsi:type="dcterms:W3CDTF">2016-11-28T08:32:35Z</dcterms:created>
  <dcterms:modified xsi:type="dcterms:W3CDTF">2016-12-02T05:28:09Z</dcterms:modified>
</cp:coreProperties>
</file>